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YRIVERA\Desktop\IV TRIMESTRE 2023\"/>
    </mc:Choice>
  </mc:AlternateContent>
  <bookViews>
    <workbookView xWindow="0" yWindow="0" windowWidth="28800" windowHeight="12135"/>
  </bookViews>
  <sheets>
    <sheet name="Cuadro_5" sheetId="4" r:id="rId1"/>
  </sheets>
  <definedNames>
    <definedName name="_xlnm._FilterDatabase" localSheetId="0" hidden="1">Cuadro_5!$A$10:$J$71</definedName>
    <definedName name="_xlnm.Print_Area" localSheetId="0">Cuadro_5!$A$1:$J$76</definedName>
    <definedName name="_xlnm.Print_Titles" localSheetId="0">Cuadro_5!$5:$10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4" l="1"/>
  <c r="C21" i="4"/>
  <c r="D21" i="4"/>
  <c r="E21" i="4"/>
  <c r="F21" i="4"/>
  <c r="G21" i="4"/>
  <c r="I21" i="4"/>
  <c r="J21" i="4"/>
  <c r="H21" i="4"/>
  <c r="H20" i="4"/>
  <c r="D31" i="4" l="1"/>
  <c r="C31" i="4"/>
  <c r="B31" i="4"/>
  <c r="D45" i="4"/>
  <c r="C45" i="4"/>
  <c r="B45" i="4"/>
  <c r="H63" i="4" l="1"/>
  <c r="B65" i="4"/>
  <c r="C65" i="4"/>
  <c r="D65" i="4"/>
  <c r="B66" i="4"/>
  <c r="C66" i="4"/>
  <c r="D66" i="4"/>
  <c r="D70" i="4" l="1"/>
  <c r="C70" i="4"/>
  <c r="B70" i="4"/>
  <c r="C59" i="4"/>
  <c r="B49" i="4"/>
  <c r="C49" i="4"/>
  <c r="D49" i="4"/>
  <c r="B52" i="4"/>
  <c r="C52" i="4"/>
  <c r="D52" i="4"/>
  <c r="B55" i="4"/>
  <c r="B48" i="4"/>
  <c r="D51" i="4"/>
  <c r="C51" i="4"/>
  <c r="B51" i="4"/>
  <c r="D30" i="4"/>
  <c r="C30" i="4"/>
  <c r="B30" i="4"/>
  <c r="D35" i="4"/>
  <c r="C35" i="4"/>
  <c r="B35" i="4"/>
  <c r="D26" i="4"/>
  <c r="C26" i="4"/>
  <c r="B26" i="4"/>
  <c r="D32" i="4"/>
  <c r="C32" i="4"/>
  <c r="B32" i="4"/>
  <c r="D22" i="4"/>
  <c r="C22" i="4"/>
  <c r="B22" i="4"/>
  <c r="C14" i="4"/>
  <c r="E13" i="4"/>
  <c r="F13" i="4"/>
  <c r="G13" i="4"/>
  <c r="H13" i="4"/>
  <c r="I13" i="4"/>
  <c r="J13" i="4"/>
  <c r="D17" i="4"/>
  <c r="C17" i="4"/>
  <c r="B17" i="4"/>
  <c r="D16" i="4"/>
  <c r="C16" i="4"/>
  <c r="B16" i="4"/>
  <c r="D15" i="4"/>
  <c r="C15" i="4"/>
  <c r="B15" i="4"/>
  <c r="D14" i="4"/>
  <c r="B14" i="4"/>
  <c r="D18" i="4"/>
  <c r="C18" i="4"/>
  <c r="B18" i="4"/>
  <c r="E12" i="4" l="1"/>
  <c r="B42" i="4" l="1"/>
  <c r="B39" i="4"/>
  <c r="H57" i="4" l="1"/>
  <c r="D60" i="4"/>
  <c r="C60" i="4"/>
  <c r="B60" i="4"/>
  <c r="J46" i="4" l="1"/>
  <c r="I46" i="4"/>
  <c r="H46" i="4"/>
  <c r="G46" i="4"/>
  <c r="F46" i="4"/>
  <c r="E46" i="4"/>
  <c r="J63" i="4"/>
  <c r="I63" i="4"/>
  <c r="G63" i="4"/>
  <c r="F63" i="4"/>
  <c r="E63" i="4"/>
  <c r="C48" i="4"/>
  <c r="D48" i="4"/>
  <c r="D55" i="4"/>
  <c r="C55" i="4"/>
  <c r="D50" i="4"/>
  <c r="C50" i="4"/>
  <c r="B50" i="4"/>
  <c r="E20" i="4" l="1"/>
  <c r="I20" i="4"/>
  <c r="E57" i="4"/>
  <c r="E56" i="4" s="1"/>
  <c r="F57" i="4"/>
  <c r="F56" i="4" s="1"/>
  <c r="G57" i="4"/>
  <c r="G56" i="4" s="1"/>
  <c r="I57" i="4"/>
  <c r="J57" i="4"/>
  <c r="E11" i="4" l="1"/>
  <c r="G20" i="4"/>
  <c r="J20" i="4"/>
  <c r="F20" i="4"/>
  <c r="J56" i="4"/>
  <c r="I56" i="4"/>
  <c r="H56" i="4"/>
  <c r="J12" i="4" l="1"/>
  <c r="I12" i="4"/>
  <c r="B68" i="4" l="1"/>
  <c r="C68" i="4"/>
  <c r="D68" i="4"/>
  <c r="B71" i="4"/>
  <c r="C71" i="4"/>
  <c r="D71" i="4"/>
  <c r="B24" i="4"/>
  <c r="C24" i="4"/>
  <c r="D24" i="4"/>
  <c r="B29" i="4" l="1"/>
  <c r="C29" i="4"/>
  <c r="D29" i="4"/>
  <c r="B43" i="4"/>
  <c r="C43" i="4"/>
  <c r="D43" i="4"/>
  <c r="B53" i="4" l="1"/>
  <c r="D64" i="4"/>
  <c r="C64" i="4"/>
  <c r="B64" i="4"/>
  <c r="D62" i="4"/>
  <c r="C62" i="4"/>
  <c r="B62" i="4"/>
  <c r="D53" i="4"/>
  <c r="C53" i="4"/>
  <c r="D36" i="4"/>
  <c r="C36" i="4"/>
  <c r="B36" i="4"/>
  <c r="D27" i="4"/>
  <c r="C27" i="4"/>
  <c r="B27" i="4"/>
  <c r="B19" i="4"/>
  <c r="B13" i="4" s="1"/>
  <c r="B12" i="4" s="1"/>
  <c r="C19" i="4"/>
  <c r="C13" i="4" s="1"/>
  <c r="D19" i="4"/>
  <c r="D13" i="4" s="1"/>
  <c r="D69" i="4" l="1"/>
  <c r="C69" i="4"/>
  <c r="B69" i="4"/>
  <c r="D67" i="4"/>
  <c r="C67" i="4"/>
  <c r="B67" i="4"/>
  <c r="B63" i="4" s="1"/>
  <c r="D61" i="4"/>
  <c r="C61" i="4"/>
  <c r="B61" i="4"/>
  <c r="D58" i="4"/>
  <c r="C58" i="4"/>
  <c r="B58" i="4"/>
  <c r="D59" i="4"/>
  <c r="B59" i="4"/>
  <c r="B57" i="4" s="1"/>
  <c r="D54" i="4"/>
  <c r="C54" i="4"/>
  <c r="B54" i="4"/>
  <c r="D47" i="4"/>
  <c r="C47" i="4"/>
  <c r="B47" i="4"/>
  <c r="B46" i="4" s="1"/>
  <c r="D44" i="4"/>
  <c r="C44" i="4"/>
  <c r="B44" i="4"/>
  <c r="D37" i="4"/>
  <c r="C37" i="4"/>
  <c r="B37" i="4"/>
  <c r="D34" i="4"/>
  <c r="C34" i="4"/>
  <c r="B34" i="4"/>
  <c r="D28" i="4"/>
  <c r="C28" i="4"/>
  <c r="B28" i="4"/>
  <c r="D23" i="4"/>
  <c r="C23" i="4"/>
  <c r="B23" i="4"/>
  <c r="D39" i="4"/>
  <c r="C39" i="4"/>
  <c r="D33" i="4"/>
  <c r="C33" i="4"/>
  <c r="B33" i="4"/>
  <c r="D41" i="4"/>
  <c r="C41" i="4"/>
  <c r="B41" i="4"/>
  <c r="D38" i="4"/>
  <c r="C38" i="4"/>
  <c r="B38" i="4"/>
  <c r="D42" i="4"/>
  <c r="C42" i="4"/>
  <c r="D40" i="4"/>
  <c r="C40" i="4"/>
  <c r="B40" i="4"/>
  <c r="D25" i="4"/>
  <c r="C25" i="4"/>
  <c r="B25" i="4"/>
  <c r="H12" i="4"/>
  <c r="G12" i="4"/>
  <c r="F12" i="4"/>
  <c r="C57" i="4" l="1"/>
  <c r="C46" i="4"/>
  <c r="C63" i="4"/>
  <c r="D12" i="4"/>
  <c r="D46" i="4"/>
  <c r="D63" i="4"/>
  <c r="D57" i="4"/>
  <c r="C12" i="4"/>
  <c r="B20" i="4" l="1"/>
  <c r="B56" i="4"/>
  <c r="C20" i="4"/>
  <c r="C56" i="4"/>
  <c r="J11" i="4"/>
  <c r="H11" i="4"/>
  <c r="G11" i="4"/>
  <c r="F11" i="4"/>
  <c r="I11" i="4"/>
  <c r="D20" i="4"/>
  <c r="D56" i="4"/>
  <c r="B11" i="4" l="1"/>
  <c r="C11" i="4"/>
  <c r="D11" i="4"/>
</calcChain>
</file>

<file path=xl/sharedStrings.xml><?xml version="1.0" encoding="utf-8"?>
<sst xmlns="http://schemas.openxmlformats.org/spreadsheetml/2006/main" count="84" uniqueCount="76">
  <si>
    <t>Total</t>
  </si>
  <si>
    <t>Residencial</t>
  </si>
  <si>
    <t>Número de edificaciones</t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</si>
  <si>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</si>
  <si>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</si>
  <si>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</si>
  <si>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>San Miguelito</t>
  </si>
  <si>
    <t>Panamá</t>
  </si>
  <si>
    <t xml:space="preserve"> -   Cantidad nula o cero.</t>
  </si>
  <si>
    <t>Colón</t>
  </si>
  <si>
    <t>Panamá Oeste</t>
  </si>
  <si>
    <t>Arraiján</t>
  </si>
  <si>
    <t>24 de Diciembre</t>
  </si>
  <si>
    <t>Tocumen</t>
  </si>
  <si>
    <t>Pacora</t>
  </si>
  <si>
    <t>Las Garzas</t>
  </si>
  <si>
    <t>Chilibre</t>
  </si>
  <si>
    <t>Caimitillo</t>
  </si>
  <si>
    <t>Alcalde Díaz</t>
  </si>
  <si>
    <t>Rufina Alfaro</t>
  </si>
  <si>
    <t>Cerro Silvestre</t>
  </si>
  <si>
    <t>La Chorrera</t>
  </si>
  <si>
    <t>Las Cumbres</t>
  </si>
  <si>
    <t>Puerto Caimito</t>
  </si>
  <si>
    <t>Don Bosco</t>
  </si>
  <si>
    <t>Ernesto Córdoba Campos</t>
  </si>
  <si>
    <t>Pedregal</t>
  </si>
  <si>
    <t>Herrera</t>
  </si>
  <si>
    <t>Playa Leona</t>
  </si>
  <si>
    <t>Veracruz</t>
  </si>
  <si>
    <t>Juan Díaz</t>
  </si>
  <si>
    <t>Las Mañanitas</t>
  </si>
  <si>
    <t>San Martín</t>
  </si>
  <si>
    <t>Arnulfo Arias</t>
  </si>
  <si>
    <t>Omar Torrijos</t>
  </si>
  <si>
    <t>No residencial</t>
  </si>
  <si>
    <t>República de Panamá</t>
  </si>
  <si>
    <t>CONTRALORÍA GENERAL DE LA REPÚBLICA</t>
  </si>
  <si>
    <t>Instituto Nacional de Estadística y Censo</t>
  </si>
  <si>
    <t>Ancón</t>
  </si>
  <si>
    <t>Provincia, distrito y corregimiento</t>
  </si>
  <si>
    <t>(P)  Cifras preliminares.</t>
  </si>
  <si>
    <t>POR TIPO DE CONSTRUCCIÓN, NÚMERO Y ÁREA, SEGÚN DISTRITO</t>
  </si>
  <si>
    <t>Cuadro 5.  CONSTRUCCIONES NUEVAS EN PROCESO, EN LAS PROVINCIAS DE COLÓN, PANAMÁ Y PANAMÁ OESTE,</t>
  </si>
  <si>
    <t xml:space="preserve">NOTA: Obras que iniciaron el proceso de construcción en el período de referencia. </t>
  </si>
  <si>
    <t>Barrio Balboa</t>
  </si>
  <si>
    <t>José Domingo Espinar</t>
  </si>
  <si>
    <t>Mateo Iturralde</t>
  </si>
  <si>
    <t>Curundú</t>
  </si>
  <si>
    <t xml:space="preserve">El Chorrillo </t>
  </si>
  <si>
    <t>Juan Demóstenes Arosemena</t>
  </si>
  <si>
    <t>Fuente: Constructoras, inmobiliarias y personas particulares.</t>
  </si>
  <si>
    <t xml:space="preserve"> Y CORREGIMIENTO: CUARTO TRIMESTRE 2023 (P) </t>
  </si>
  <si>
    <t>Sabanitas</t>
  </si>
  <si>
    <t>Cristóbal</t>
  </si>
  <si>
    <t>Cativá (P)</t>
  </si>
  <si>
    <t>Barrio Sur</t>
  </si>
  <si>
    <t>Buena Vista</t>
  </si>
  <si>
    <t>San Juan</t>
  </si>
  <si>
    <t>Calidonia</t>
  </si>
  <si>
    <t>Betania</t>
  </si>
  <si>
    <t>Bella Vista</t>
  </si>
  <si>
    <t>Pueblo Nuevo</t>
  </si>
  <si>
    <t>San Francisco</t>
  </si>
  <si>
    <t>Parque Lefevre</t>
  </si>
  <si>
    <t>Rio Abajo</t>
  </si>
  <si>
    <t>Amelia Denis de Icaza</t>
  </si>
  <si>
    <t>Belisario Porras</t>
  </si>
  <si>
    <t>Victoriano Lorenzo</t>
  </si>
  <si>
    <t>Belisario Frías</t>
  </si>
  <si>
    <t>Nuevo Emperador</t>
  </si>
  <si>
    <t>Vacamonte</t>
  </si>
  <si>
    <t>El Arado</t>
  </si>
  <si>
    <t>Guadalupe</t>
  </si>
  <si>
    <t>Hurtado</t>
  </si>
  <si>
    <t>Barrio Colón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</si>
</sst>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4" fontId="2" fillId="3" borderId="0" xfId="1" applyNumberFormat="1" applyFont="1" applyFill="1" applyAlignment="1">
      <alignment horizontal="center"/>
    </xf>
    <xf numFmtId="164" fontId="2" fillId="3" borderId="4" xfId="1" applyNumberFormat="1" applyFont="1" applyFill="1" applyBorder="1"/>
    <xf numFmtId="164" fontId="2" fillId="3" borderId="5" xfId="1" applyNumberFormat="1" applyFont="1" applyFill="1" applyBorder="1"/>
    <xf numFmtId="164" fontId="1" fillId="3" borderId="0" xfId="1" applyNumberFormat="1" applyFill="1" applyAlignment="1">
      <alignment horizontal="left" indent="2"/>
    </xf>
    <xf numFmtId="164" fontId="1" fillId="3" borderId="0" xfId="1" applyNumberFormat="1" applyFill="1" applyAlignment="1">
      <alignment horizontal="left"/>
    </xf>
    <xf numFmtId="164" fontId="4" fillId="3" borderId="5" xfId="0" applyNumberFormat="1" applyFont="1" applyFill="1" applyBorder="1"/>
    <xf numFmtId="164" fontId="4" fillId="3" borderId="4" xfId="0" applyNumberFormat="1" applyFont="1" applyFill="1" applyBorder="1"/>
    <xf numFmtId="164" fontId="1" fillId="3" borderId="0" xfId="1" applyNumberFormat="1" applyFill="1"/>
    <xf numFmtId="0" fontId="1" fillId="3" borderId="0" xfId="1" applyFill="1"/>
    <xf numFmtId="41" fontId="1" fillId="3" borderId="0" xfId="3" applyNumberFormat="1" applyFont="1" applyFill="1" applyBorder="1" applyAlignment="1">
      <alignment horizontal="left"/>
    </xf>
    <xf numFmtId="164" fontId="1" fillId="3" borderId="0" xfId="1" applyNumberFormat="1" applyFill="1" applyAlignment="1">
      <alignment vertical="center"/>
    </xf>
    <xf numFmtId="0" fontId="1" fillId="3" borderId="0" xfId="1" applyFill="1" applyAlignment="1">
      <alignment vertical="center"/>
    </xf>
    <xf numFmtId="0" fontId="1" fillId="3" borderId="0" xfId="1" applyFill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164" fontId="1" fillId="3" borderId="0" xfId="1" applyNumberFormat="1" applyFill="1" applyBorder="1"/>
    <xf numFmtId="49" fontId="1" fillId="3" borderId="0" xfId="1" applyNumberFormat="1" applyFill="1" applyBorder="1"/>
    <xf numFmtId="164" fontId="1" fillId="3" borderId="7" xfId="1" applyNumberFormat="1" applyFill="1" applyBorder="1" applyAlignment="1">
      <alignment horizontal="left" indent="4"/>
    </xf>
    <xf numFmtId="0" fontId="5" fillId="0" borderId="0" xfId="0" applyFont="1" applyBorder="1"/>
    <xf numFmtId="0" fontId="5" fillId="0" borderId="0" xfId="0" applyFont="1"/>
    <xf numFmtId="0" fontId="5" fillId="3" borderId="0" xfId="0" applyFont="1" applyFill="1" applyAlignment="1">
      <alignment horizontal="center"/>
    </xf>
    <xf numFmtId="164" fontId="5" fillId="3" borderId="0" xfId="1" applyNumberFormat="1" applyFont="1" applyFill="1" applyAlignment="1">
      <alignment horizontal="left" indent="4"/>
    </xf>
    <xf numFmtId="164" fontId="5" fillId="3" borderId="0" xfId="1" applyNumberFormat="1" applyFont="1" applyFill="1" applyAlignment="1">
      <alignment horizontal="left"/>
    </xf>
    <xf numFmtId="164" fontId="5" fillId="3" borderId="0" xfId="1" applyNumberFormat="1" applyFont="1" applyFill="1" applyAlignment="1">
      <alignment horizontal="left" indent="2"/>
    </xf>
    <xf numFmtId="164" fontId="5" fillId="3" borderId="6" xfId="1" applyNumberFormat="1" applyFont="1" applyFill="1" applyBorder="1" applyAlignment="1">
      <alignment horizontal="left" indent="4"/>
    </xf>
    <xf numFmtId="164" fontId="5" fillId="3" borderId="0" xfId="1" applyNumberFormat="1" applyFont="1" applyFill="1" applyBorder="1" applyAlignment="1">
      <alignment horizontal="left"/>
    </xf>
    <xf numFmtId="164" fontId="5" fillId="3" borderId="4" xfId="1" applyNumberFormat="1" applyFont="1" applyFill="1" applyBorder="1"/>
    <xf numFmtId="164" fontId="5" fillId="3" borderId="7" xfId="1" applyNumberFormat="1" applyFont="1" applyFill="1" applyBorder="1" applyAlignment="1">
      <alignment horizontal="left" indent="4"/>
    </xf>
    <xf numFmtId="0" fontId="2" fillId="2" borderId="3" xfId="1" applyFont="1" applyFill="1" applyBorder="1" applyAlignment="1">
      <alignment horizontal="center" vertical="center" wrapText="1"/>
    </xf>
    <xf numFmtId="164" fontId="2" fillId="3" borderId="0" xfId="1" applyNumberFormat="1" applyFont="1" applyFill="1" applyBorder="1"/>
    <xf numFmtId="164" fontId="5" fillId="3" borderId="0" xfId="1" applyNumberFormat="1" applyFont="1" applyFill="1" applyBorder="1"/>
    <xf numFmtId="164" fontId="4" fillId="3" borderId="0" xfId="0" applyNumberFormat="1" applyFont="1" applyFill="1" applyBorder="1"/>
    <xf numFmtId="164" fontId="2" fillId="3" borderId="9" xfId="1" applyNumberFormat="1" applyFont="1" applyFill="1" applyBorder="1"/>
    <xf numFmtId="164" fontId="5" fillId="3" borderId="10" xfId="1" applyNumberFormat="1" applyFont="1" applyFill="1" applyBorder="1" applyAlignment="1">
      <alignment horizontal="left" indent="4"/>
    </xf>
    <xf numFmtId="164" fontId="5" fillId="0" borderId="4" xfId="1" applyNumberFormat="1" applyFont="1" applyFill="1" applyBorder="1"/>
    <xf numFmtId="164" fontId="5" fillId="0" borderId="0" xfId="1" applyNumberFormat="1" applyFont="1" applyFill="1" applyBorder="1"/>
    <xf numFmtId="0" fontId="0" fillId="3" borderId="0" xfId="0" applyFill="1"/>
    <xf numFmtId="0" fontId="0" fillId="0" borderId="0" xfId="0" applyFill="1"/>
    <xf numFmtId="164" fontId="5" fillId="3" borderId="11" xfId="1" applyNumberFormat="1" applyFont="1" applyFill="1" applyBorder="1"/>
    <xf numFmtId="164" fontId="1" fillId="0" borderId="0" xfId="1" applyNumberFormat="1" applyFont="1" applyFill="1" applyAlignment="1">
      <alignment horizontal="left" indent="4"/>
    </xf>
    <xf numFmtId="164" fontId="1" fillId="3" borderId="0" xfId="1" applyNumberFormat="1" applyFont="1" applyFill="1" applyAlignment="1">
      <alignment horizontal="left" indent="4"/>
    </xf>
    <xf numFmtId="164" fontId="1" fillId="3" borderId="4" xfId="1" applyNumberFormat="1" applyFont="1" applyFill="1" applyBorder="1"/>
    <xf numFmtId="164" fontId="5" fillId="3" borderId="5" xfId="1" applyNumberFormat="1" applyFont="1" applyFill="1" applyBorder="1"/>
    <xf numFmtId="0" fontId="5" fillId="3" borderId="0" xfId="0" applyFont="1" applyFill="1"/>
    <xf numFmtId="0" fontId="0" fillId="3" borderId="0" xfId="0" applyFill="1" applyBorder="1"/>
    <xf numFmtId="164" fontId="0" fillId="3" borderId="0" xfId="0" applyNumberFormat="1" applyFill="1" applyBorder="1"/>
    <xf numFmtId="164" fontId="1" fillId="3" borderId="0" xfId="1" applyNumberFormat="1" applyFill="1" applyBorder="1" applyAlignment="1">
      <alignment horizontal="left"/>
    </xf>
    <xf numFmtId="164" fontId="1" fillId="3" borderId="0" xfId="1" applyNumberFormat="1" applyFill="1" applyAlignment="1">
      <alignment horizontal="center"/>
    </xf>
    <xf numFmtId="164" fontId="1" fillId="3" borderId="0" xfId="1" applyNumberFormat="1" applyFont="1" applyFill="1" applyBorder="1"/>
    <xf numFmtId="164" fontId="5" fillId="3" borderId="0" xfId="1" applyNumberFormat="1" applyFont="1" applyFill="1" applyBorder="1" applyAlignment="1">
      <alignment horizontal="left" indent="4"/>
    </xf>
    <xf numFmtId="0" fontId="2" fillId="3" borderId="0" xfId="1" applyFont="1" applyFill="1" applyAlignment="1">
      <alignment horizontal="center" vertical="center" wrapText="1"/>
    </xf>
    <xf numFmtId="0" fontId="2" fillId="2" borderId="8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Border="1"/>
  </cellXfs>
  <cellStyles count="4">
    <cellStyle name="Millares [0]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1"/>
  <sheetViews>
    <sheetView tabSelected="1" zoomScale="82" zoomScaleNormal="82" zoomScaleSheetLayoutView="110" workbookViewId="0">
      <selection activeCell="M47" sqref="M47"/>
    </sheetView>
  </sheetViews>
  <sheetFormatPr baseColWidth="10" defaultRowHeight="15" x14ac:dyDescent="0.25"/>
  <cols>
    <col min="1" max="1" width="34" customWidth="1"/>
    <col min="2" max="2" width="14" customWidth="1"/>
    <col min="3" max="3" width="13.85546875" customWidth="1"/>
    <col min="4" max="4" width="13.42578125" customWidth="1"/>
    <col min="5" max="5" width="14.42578125" customWidth="1"/>
    <col min="6" max="6" width="14.5703125" customWidth="1"/>
    <col min="7" max="7" width="14.28515625" customWidth="1"/>
    <col min="8" max="8" width="13.5703125" customWidth="1"/>
    <col min="9" max="9" width="14.7109375" customWidth="1"/>
    <col min="10" max="10" width="14.42578125" customWidth="1"/>
    <col min="11" max="11" width="11.42578125" style="46"/>
    <col min="12" max="12" width="11.42578125" style="38"/>
    <col min="13" max="13" width="28.85546875" style="38" customWidth="1"/>
    <col min="14" max="22" width="11.42578125" style="38"/>
  </cols>
  <sheetData>
    <row r="1" spans="1:22" s="21" customFormat="1" ht="12" customHeight="1" x14ac:dyDescent="0.2">
      <c r="A1" s="57" t="s">
        <v>36</v>
      </c>
      <c r="B1" s="57"/>
      <c r="C1" s="57"/>
      <c r="D1" s="57"/>
      <c r="E1" s="57"/>
      <c r="F1" s="57"/>
      <c r="G1" s="57"/>
      <c r="H1" s="57"/>
      <c r="I1" s="57"/>
      <c r="J1" s="57"/>
      <c r="K1" s="59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s="21" customFormat="1" ht="12" customHeight="1" x14ac:dyDescent="0.2">
      <c r="A2" s="58" t="s">
        <v>37</v>
      </c>
      <c r="B2" s="58"/>
      <c r="C2" s="58"/>
      <c r="D2" s="58"/>
      <c r="E2" s="58"/>
      <c r="F2" s="58"/>
      <c r="G2" s="58"/>
      <c r="H2" s="58"/>
      <c r="I2" s="58"/>
      <c r="J2" s="58"/>
      <c r="K2" s="59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s="21" customFormat="1" ht="12" customHeight="1" x14ac:dyDescent="0.2">
      <c r="A3" s="57" t="s">
        <v>38</v>
      </c>
      <c r="B3" s="57"/>
      <c r="C3" s="57"/>
      <c r="D3" s="57"/>
      <c r="E3" s="57"/>
      <c r="F3" s="57"/>
      <c r="G3" s="57"/>
      <c r="H3" s="57"/>
      <c r="I3" s="57"/>
      <c r="J3" s="57"/>
      <c r="K3" s="59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s="21" customFormat="1" ht="12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0"/>
      <c r="K4" s="59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1:22" ht="12" customHeight="1" x14ac:dyDescent="0.25">
      <c r="A5" s="52" t="s">
        <v>43</v>
      </c>
      <c r="B5" s="52"/>
      <c r="C5" s="52"/>
      <c r="D5" s="52"/>
      <c r="E5" s="52"/>
      <c r="F5" s="52"/>
      <c r="G5" s="52"/>
      <c r="H5" s="52"/>
      <c r="I5" s="52"/>
      <c r="J5" s="52"/>
    </row>
    <row r="6" spans="1:22" ht="12" customHeight="1" x14ac:dyDescent="0.25">
      <c r="A6" s="52" t="s">
        <v>42</v>
      </c>
      <c r="B6" s="52"/>
      <c r="C6" s="52"/>
      <c r="D6" s="52"/>
      <c r="E6" s="52"/>
      <c r="F6" s="52"/>
      <c r="G6" s="52"/>
      <c r="H6" s="52"/>
      <c r="I6" s="52"/>
      <c r="J6" s="52"/>
    </row>
    <row r="7" spans="1:22" ht="12" customHeight="1" x14ac:dyDescent="0.25">
      <c r="A7" s="52" t="s">
        <v>52</v>
      </c>
      <c r="B7" s="52"/>
      <c r="C7" s="52"/>
      <c r="D7" s="52"/>
      <c r="E7" s="52"/>
      <c r="F7" s="52"/>
      <c r="G7" s="52"/>
      <c r="H7" s="52"/>
      <c r="I7" s="52"/>
      <c r="J7" s="52"/>
    </row>
    <row r="8" spans="1:22" ht="12" customHeight="1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</row>
    <row r="9" spans="1:22" ht="24.95" customHeight="1" x14ac:dyDescent="0.25">
      <c r="A9" s="53" t="s">
        <v>40</v>
      </c>
      <c r="B9" s="55" t="s">
        <v>0</v>
      </c>
      <c r="C9" s="55"/>
      <c r="D9" s="56"/>
      <c r="E9" s="55" t="s">
        <v>1</v>
      </c>
      <c r="F9" s="55"/>
      <c r="G9" s="56"/>
      <c r="H9" s="55" t="s">
        <v>35</v>
      </c>
      <c r="I9" s="55"/>
      <c r="J9" s="56"/>
      <c r="K9" s="47"/>
    </row>
    <row r="10" spans="1:22" ht="44.25" customHeight="1" x14ac:dyDescent="0.25">
      <c r="A10" s="54"/>
      <c r="B10" s="1" t="s">
        <v>2</v>
      </c>
      <c r="C10" s="1" t="s">
        <v>3</v>
      </c>
      <c r="D10" s="2" t="s">
        <v>4</v>
      </c>
      <c r="E10" s="1" t="s">
        <v>2</v>
      </c>
      <c r="F10" s="1" t="s">
        <v>3</v>
      </c>
      <c r="G10" s="2" t="s">
        <v>4</v>
      </c>
      <c r="H10" s="1" t="s">
        <v>2</v>
      </c>
      <c r="I10" s="1" t="s">
        <v>3</v>
      </c>
      <c r="J10" s="30" t="s">
        <v>4</v>
      </c>
    </row>
    <row r="11" spans="1:22" ht="19.5" customHeight="1" x14ac:dyDescent="0.25">
      <c r="A11" s="3" t="s">
        <v>5</v>
      </c>
      <c r="B11" s="4">
        <f t="shared" ref="B11:J11" si="0">+B12+B20+B56</f>
        <v>1719</v>
      </c>
      <c r="C11" s="4">
        <f t="shared" si="0"/>
        <v>121415</v>
      </c>
      <c r="D11" s="4">
        <f t="shared" si="0"/>
        <v>373044</v>
      </c>
      <c r="E11" s="4">
        <f t="shared" si="0"/>
        <v>1640</v>
      </c>
      <c r="F11" s="4">
        <f t="shared" si="0"/>
        <v>91478</v>
      </c>
      <c r="G11" s="4">
        <f t="shared" si="0"/>
        <v>252801</v>
      </c>
      <c r="H11" s="4">
        <f t="shared" si="0"/>
        <v>79</v>
      </c>
      <c r="I11" s="34">
        <f t="shared" si="0"/>
        <v>29937</v>
      </c>
      <c r="J11" s="31">
        <f t="shared" si="0"/>
        <v>120243</v>
      </c>
    </row>
    <row r="12" spans="1:22" ht="15" customHeight="1" x14ac:dyDescent="0.25">
      <c r="A12" s="7" t="s">
        <v>9</v>
      </c>
      <c r="B12" s="4">
        <f>+B13</f>
        <v>25</v>
      </c>
      <c r="C12" s="4">
        <f>+C13</f>
        <v>3181</v>
      </c>
      <c r="D12" s="4">
        <f t="shared" ref="D12:H12" si="1">+D13</f>
        <v>17436</v>
      </c>
      <c r="E12" s="4">
        <f t="shared" si="1"/>
        <v>21</v>
      </c>
      <c r="F12" s="4">
        <f t="shared" si="1"/>
        <v>1184</v>
      </c>
      <c r="G12" s="4">
        <f t="shared" si="1"/>
        <v>1801</v>
      </c>
      <c r="H12" s="4">
        <f t="shared" si="1"/>
        <v>4</v>
      </c>
      <c r="I12" s="4">
        <f>+I13</f>
        <v>1997</v>
      </c>
      <c r="J12" s="31">
        <f>+J13</f>
        <v>15635</v>
      </c>
    </row>
    <row r="13" spans="1:22" ht="15" customHeight="1" x14ac:dyDescent="0.25">
      <c r="A13" s="6" t="s">
        <v>9</v>
      </c>
      <c r="B13" s="4">
        <f>SUM(B14:B19)</f>
        <v>25</v>
      </c>
      <c r="C13" s="4">
        <f t="shared" ref="C13:J13" si="2">SUM(C14:C19)</f>
        <v>3181</v>
      </c>
      <c r="D13" s="4">
        <f t="shared" si="2"/>
        <v>17436</v>
      </c>
      <c r="E13" s="4">
        <f t="shared" si="2"/>
        <v>21</v>
      </c>
      <c r="F13" s="4">
        <f t="shared" si="2"/>
        <v>1184</v>
      </c>
      <c r="G13" s="4">
        <f t="shared" si="2"/>
        <v>1801</v>
      </c>
      <c r="H13" s="4">
        <f t="shared" si="2"/>
        <v>4</v>
      </c>
      <c r="I13" s="4">
        <f t="shared" si="2"/>
        <v>1997</v>
      </c>
      <c r="J13" s="5">
        <f t="shared" si="2"/>
        <v>15635</v>
      </c>
    </row>
    <row r="14" spans="1:22" ht="15" customHeight="1" x14ac:dyDescent="0.25">
      <c r="A14" s="23" t="s">
        <v>56</v>
      </c>
      <c r="B14" s="4">
        <f t="shared" ref="B14:C17" si="3">+E14+H14</f>
        <v>1</v>
      </c>
      <c r="C14" s="4">
        <f t="shared" si="3"/>
        <v>1123</v>
      </c>
      <c r="D14" s="4">
        <f t="shared" ref="D14" si="4">+G14+J14</f>
        <v>14039</v>
      </c>
      <c r="E14" s="28">
        <v>0</v>
      </c>
      <c r="F14" s="28">
        <v>0</v>
      </c>
      <c r="G14" s="28">
        <v>0</v>
      </c>
      <c r="H14" s="28">
        <v>1</v>
      </c>
      <c r="I14" s="28">
        <v>1123</v>
      </c>
      <c r="J14" s="32">
        <v>14039</v>
      </c>
      <c r="M14" s="7"/>
    </row>
    <row r="15" spans="1:22" ht="15" customHeight="1" x14ac:dyDescent="0.25">
      <c r="A15" s="23" t="s">
        <v>57</v>
      </c>
      <c r="B15" s="4">
        <f t="shared" si="3"/>
        <v>1</v>
      </c>
      <c r="C15" s="4">
        <f t="shared" si="3"/>
        <v>261</v>
      </c>
      <c r="D15" s="4">
        <f>+G15+J15</f>
        <v>790</v>
      </c>
      <c r="E15" s="28">
        <v>0</v>
      </c>
      <c r="F15" s="28">
        <v>0</v>
      </c>
      <c r="G15" s="28">
        <v>0</v>
      </c>
      <c r="H15" s="28">
        <v>1</v>
      </c>
      <c r="I15" s="28">
        <v>261</v>
      </c>
      <c r="J15" s="32">
        <v>790</v>
      </c>
      <c r="M15" s="7"/>
    </row>
    <row r="16" spans="1:22" ht="15" customHeight="1" x14ac:dyDescent="0.25">
      <c r="A16" s="23" t="s">
        <v>55</v>
      </c>
      <c r="B16" s="4">
        <f t="shared" si="3"/>
        <v>19</v>
      </c>
      <c r="C16" s="4">
        <f t="shared" si="3"/>
        <v>623</v>
      </c>
      <c r="D16" s="4">
        <f>+G16+J16</f>
        <v>756</v>
      </c>
      <c r="E16" s="28">
        <v>19</v>
      </c>
      <c r="F16" s="28">
        <v>623</v>
      </c>
      <c r="G16" s="28">
        <v>756</v>
      </c>
      <c r="H16" s="28">
        <v>0</v>
      </c>
      <c r="I16" s="28">
        <v>0</v>
      </c>
      <c r="J16" s="32">
        <v>0</v>
      </c>
      <c r="M16" s="7"/>
    </row>
    <row r="17" spans="1:13" ht="15" customHeight="1" x14ac:dyDescent="0.25">
      <c r="A17" s="23" t="s">
        <v>54</v>
      </c>
      <c r="B17" s="4">
        <f t="shared" si="3"/>
        <v>1</v>
      </c>
      <c r="C17" s="4">
        <f t="shared" si="3"/>
        <v>513</v>
      </c>
      <c r="D17" s="4">
        <f>+G17+J17</f>
        <v>900</v>
      </c>
      <c r="E17" s="28">
        <v>1</v>
      </c>
      <c r="F17" s="28">
        <v>513</v>
      </c>
      <c r="G17" s="28">
        <v>900</v>
      </c>
      <c r="H17" s="28">
        <v>0</v>
      </c>
      <c r="I17" s="28">
        <v>0</v>
      </c>
      <c r="J17" s="32">
        <v>0</v>
      </c>
      <c r="M17" s="7"/>
    </row>
    <row r="18" spans="1:13" ht="15" customHeight="1" x14ac:dyDescent="0.25">
      <c r="A18" s="23" t="s">
        <v>53</v>
      </c>
      <c r="B18" s="4">
        <f>+E18+H18</f>
        <v>1</v>
      </c>
      <c r="C18" s="4">
        <f t="shared" ref="C18" si="5">+F18+I18</f>
        <v>48</v>
      </c>
      <c r="D18" s="4">
        <f t="shared" ref="D18" si="6">+G18+J18</f>
        <v>145</v>
      </c>
      <c r="E18" s="28">
        <v>1</v>
      </c>
      <c r="F18" s="28">
        <v>48</v>
      </c>
      <c r="G18" s="28">
        <v>145</v>
      </c>
      <c r="H18" s="28">
        <v>0</v>
      </c>
      <c r="I18" s="28">
        <v>0</v>
      </c>
      <c r="J18" s="32">
        <v>0</v>
      </c>
      <c r="M18" s="7"/>
    </row>
    <row r="19" spans="1:13" ht="15" customHeight="1" x14ac:dyDescent="0.25">
      <c r="A19" s="23" t="s">
        <v>58</v>
      </c>
      <c r="B19" s="4">
        <f>+E19+H19</f>
        <v>2</v>
      </c>
      <c r="C19" s="4">
        <f>+F19+I19</f>
        <v>613</v>
      </c>
      <c r="D19" s="4">
        <f>+G19+J19</f>
        <v>806</v>
      </c>
      <c r="E19" s="28">
        <v>0</v>
      </c>
      <c r="F19" s="28">
        <v>0</v>
      </c>
      <c r="G19" s="28">
        <v>0</v>
      </c>
      <c r="H19" s="28">
        <v>2</v>
      </c>
      <c r="I19" s="28">
        <v>613</v>
      </c>
      <c r="J19" s="32">
        <v>806</v>
      </c>
      <c r="M19" s="7"/>
    </row>
    <row r="20" spans="1:13" ht="15" customHeight="1" x14ac:dyDescent="0.25">
      <c r="A20" s="24" t="s">
        <v>7</v>
      </c>
      <c r="B20" s="4">
        <f t="shared" ref="B20:J20" si="7">+B21+B46</f>
        <v>905</v>
      </c>
      <c r="C20" s="4">
        <f t="shared" si="7"/>
        <v>69356</v>
      </c>
      <c r="D20" s="4">
        <f t="shared" si="7"/>
        <v>275874</v>
      </c>
      <c r="E20" s="4">
        <f t="shared" si="7"/>
        <v>841</v>
      </c>
      <c r="F20" s="4">
        <f t="shared" si="7"/>
        <v>47650</v>
      </c>
      <c r="G20" s="4">
        <f t="shared" si="7"/>
        <v>180974</v>
      </c>
      <c r="H20" s="4">
        <f>+H21+H46</f>
        <v>64</v>
      </c>
      <c r="I20" s="4">
        <f t="shared" si="7"/>
        <v>21706</v>
      </c>
      <c r="J20" s="31">
        <f t="shared" si="7"/>
        <v>94900</v>
      </c>
      <c r="M20" s="7"/>
    </row>
    <row r="21" spans="1:13" ht="15" customHeight="1" x14ac:dyDescent="0.25">
      <c r="A21" s="25" t="s">
        <v>7</v>
      </c>
      <c r="B21" s="4">
        <f t="shared" ref="B21" si="8">SUM(B22:B45)</f>
        <v>868</v>
      </c>
      <c r="C21" s="4">
        <f t="shared" ref="C21" si="9">SUM(C22:C45)</f>
        <v>65001</v>
      </c>
      <c r="D21" s="4">
        <f t="shared" ref="D21" si="10">SUM(D22:D45)</f>
        <v>260575</v>
      </c>
      <c r="E21" s="4">
        <f t="shared" ref="E21:G21" si="11">SUM(E22:E45)</f>
        <v>811</v>
      </c>
      <c r="F21" s="4">
        <f t="shared" si="11"/>
        <v>45185</v>
      </c>
      <c r="G21" s="4">
        <f t="shared" si="11"/>
        <v>174613</v>
      </c>
      <c r="H21" s="4">
        <f>SUM(H22:H45)</f>
        <v>57</v>
      </c>
      <c r="I21" s="4">
        <f t="shared" ref="I21:J21" si="12">SUM(I22:I45)</f>
        <v>19816</v>
      </c>
      <c r="J21" s="5">
        <f t="shared" si="12"/>
        <v>85962</v>
      </c>
      <c r="M21" s="7"/>
    </row>
    <row r="22" spans="1:13" ht="15" customHeight="1" x14ac:dyDescent="0.25">
      <c r="A22" s="23" t="s">
        <v>18</v>
      </c>
      <c r="B22" s="4">
        <f t="shared" ref="B22:B30" si="13">+E22+H22</f>
        <v>21</v>
      </c>
      <c r="C22" s="4">
        <f t="shared" ref="C22:C30" si="14">+F22+I22</f>
        <v>410</v>
      </c>
      <c r="D22" s="4">
        <f t="shared" ref="D22:D30" si="15">+G22+J22</f>
        <v>1250</v>
      </c>
      <c r="E22" s="28">
        <v>18</v>
      </c>
      <c r="F22" s="28">
        <v>376</v>
      </c>
      <c r="G22" s="28">
        <v>1119</v>
      </c>
      <c r="H22" s="43">
        <v>3</v>
      </c>
      <c r="I22" s="43">
        <v>34</v>
      </c>
      <c r="J22" s="50">
        <v>131</v>
      </c>
      <c r="M22" s="7"/>
    </row>
    <row r="23" spans="1:13" ht="15" customHeight="1" x14ac:dyDescent="0.25">
      <c r="A23" s="23" t="s">
        <v>39</v>
      </c>
      <c r="B23" s="4">
        <f t="shared" si="13"/>
        <v>12</v>
      </c>
      <c r="C23" s="4">
        <f t="shared" si="14"/>
        <v>240</v>
      </c>
      <c r="D23" s="4">
        <f t="shared" si="15"/>
        <v>845</v>
      </c>
      <c r="E23" s="28">
        <v>9</v>
      </c>
      <c r="F23" s="28">
        <v>182</v>
      </c>
      <c r="G23" s="28">
        <v>691</v>
      </c>
      <c r="H23" s="28">
        <v>3</v>
      </c>
      <c r="I23" s="28">
        <v>58</v>
      </c>
      <c r="J23" s="32">
        <v>154</v>
      </c>
      <c r="M23" s="7"/>
    </row>
    <row r="24" spans="1:13" ht="15" customHeight="1" x14ac:dyDescent="0.25">
      <c r="A24" s="23" t="s">
        <v>61</v>
      </c>
      <c r="B24" s="4">
        <f t="shared" si="13"/>
        <v>3</v>
      </c>
      <c r="C24" s="4">
        <f t="shared" si="14"/>
        <v>933</v>
      </c>
      <c r="D24" s="4">
        <f t="shared" si="15"/>
        <v>6916</v>
      </c>
      <c r="E24" s="28">
        <v>2</v>
      </c>
      <c r="F24" s="28">
        <v>528</v>
      </c>
      <c r="G24" s="28">
        <v>5416</v>
      </c>
      <c r="H24" s="28">
        <v>1</v>
      </c>
      <c r="I24" s="28">
        <v>405</v>
      </c>
      <c r="J24" s="32">
        <v>1500</v>
      </c>
      <c r="M24" s="7"/>
    </row>
    <row r="25" spans="1:13" ht="15" customHeight="1" x14ac:dyDescent="0.25">
      <c r="A25" s="23" t="s">
        <v>60</v>
      </c>
      <c r="B25" s="4">
        <f t="shared" si="13"/>
        <v>1</v>
      </c>
      <c r="C25" s="4">
        <f t="shared" si="14"/>
        <v>132</v>
      </c>
      <c r="D25" s="4">
        <f t="shared" si="15"/>
        <v>1100</v>
      </c>
      <c r="E25" s="28">
        <v>1</v>
      </c>
      <c r="F25" s="28">
        <v>132</v>
      </c>
      <c r="G25" s="28">
        <v>1100</v>
      </c>
      <c r="H25" s="28">
        <v>0</v>
      </c>
      <c r="I25" s="28">
        <v>0</v>
      </c>
      <c r="J25" s="32">
        <v>0</v>
      </c>
      <c r="M25" s="7"/>
    </row>
    <row r="26" spans="1:13" ht="15" customHeight="1" x14ac:dyDescent="0.25">
      <c r="A26" s="23" t="s">
        <v>17</v>
      </c>
      <c r="B26" s="4">
        <f t="shared" si="13"/>
        <v>73</v>
      </c>
      <c r="C26" s="4">
        <f t="shared" si="14"/>
        <v>3439</v>
      </c>
      <c r="D26" s="4">
        <f t="shared" si="15"/>
        <v>8804</v>
      </c>
      <c r="E26" s="28">
        <v>69</v>
      </c>
      <c r="F26" s="28">
        <v>3339</v>
      </c>
      <c r="G26" s="28">
        <v>8202</v>
      </c>
      <c r="H26" s="28">
        <v>4</v>
      </c>
      <c r="I26" s="28">
        <v>100</v>
      </c>
      <c r="J26" s="32">
        <v>602</v>
      </c>
      <c r="M26" s="7"/>
    </row>
    <row r="27" spans="1:13" ht="14.25" customHeight="1" x14ac:dyDescent="0.25">
      <c r="A27" s="23" t="s">
        <v>59</v>
      </c>
      <c r="B27" s="4">
        <f t="shared" si="13"/>
        <v>2</v>
      </c>
      <c r="C27" s="4">
        <f t="shared" si="14"/>
        <v>4469</v>
      </c>
      <c r="D27" s="4">
        <f t="shared" si="15"/>
        <v>30384</v>
      </c>
      <c r="E27" s="28">
        <v>1</v>
      </c>
      <c r="F27" s="28">
        <v>1236</v>
      </c>
      <c r="G27" s="28">
        <v>8828</v>
      </c>
      <c r="H27" s="28">
        <v>1</v>
      </c>
      <c r="I27" s="28">
        <v>3233</v>
      </c>
      <c r="J27" s="32">
        <v>21556</v>
      </c>
      <c r="M27" s="7"/>
    </row>
    <row r="28" spans="1:13" ht="15" customHeight="1" x14ac:dyDescent="0.25">
      <c r="A28" s="23" t="s">
        <v>16</v>
      </c>
      <c r="B28" s="4">
        <f t="shared" si="13"/>
        <v>51</v>
      </c>
      <c r="C28" s="4">
        <f t="shared" si="14"/>
        <v>793</v>
      </c>
      <c r="D28" s="4">
        <f t="shared" si="15"/>
        <v>2777</v>
      </c>
      <c r="E28" s="28">
        <v>50</v>
      </c>
      <c r="F28" s="28">
        <v>748</v>
      </c>
      <c r="G28" s="28">
        <v>2724</v>
      </c>
      <c r="H28" s="28">
        <v>1</v>
      </c>
      <c r="I28" s="28">
        <v>45</v>
      </c>
      <c r="J28" s="32">
        <v>53</v>
      </c>
      <c r="M28" s="7"/>
    </row>
    <row r="29" spans="1:13" ht="15" customHeight="1" x14ac:dyDescent="0.25">
      <c r="A29" s="23" t="s">
        <v>48</v>
      </c>
      <c r="B29" s="4">
        <f t="shared" si="13"/>
        <v>1</v>
      </c>
      <c r="C29" s="4">
        <f t="shared" si="14"/>
        <v>21</v>
      </c>
      <c r="D29" s="4">
        <f t="shared" si="15"/>
        <v>31</v>
      </c>
      <c r="E29" s="28">
        <v>1</v>
      </c>
      <c r="F29" s="28">
        <v>21</v>
      </c>
      <c r="G29" s="28">
        <v>31</v>
      </c>
      <c r="H29" s="28">
        <v>0</v>
      </c>
      <c r="I29" s="28">
        <v>0</v>
      </c>
      <c r="J29" s="32">
        <v>0</v>
      </c>
      <c r="M29" s="7"/>
    </row>
    <row r="30" spans="1:13" ht="15" customHeight="1" x14ac:dyDescent="0.25">
      <c r="A30" s="23" t="s">
        <v>24</v>
      </c>
      <c r="B30" s="4">
        <f t="shared" si="13"/>
        <v>4</v>
      </c>
      <c r="C30" s="4">
        <f t="shared" si="14"/>
        <v>2253</v>
      </c>
      <c r="D30" s="4">
        <f t="shared" si="15"/>
        <v>9402</v>
      </c>
      <c r="E30" s="28">
        <v>2</v>
      </c>
      <c r="F30" s="28">
        <v>1975</v>
      </c>
      <c r="G30" s="28">
        <v>7352</v>
      </c>
      <c r="H30" s="28">
        <v>2</v>
      </c>
      <c r="I30" s="28">
        <v>278</v>
      </c>
      <c r="J30" s="32">
        <v>2050</v>
      </c>
      <c r="M30" s="7"/>
    </row>
    <row r="31" spans="1:13" ht="15" customHeight="1" x14ac:dyDescent="0.25">
      <c r="A31" s="23" t="s">
        <v>49</v>
      </c>
      <c r="B31" s="4">
        <f t="shared" ref="B31" si="16">+E31+H31</f>
        <v>3</v>
      </c>
      <c r="C31" s="4">
        <f t="shared" ref="C31:C45" si="17">+F31+I31</f>
        <v>41</v>
      </c>
      <c r="D31" s="4">
        <f t="shared" ref="D31:D45" si="18">+G31+J31</f>
        <v>59</v>
      </c>
      <c r="E31" s="36">
        <v>1</v>
      </c>
      <c r="F31" s="36">
        <v>20</v>
      </c>
      <c r="G31" s="36">
        <v>20</v>
      </c>
      <c r="H31" s="36">
        <v>2</v>
      </c>
      <c r="I31" s="36">
        <v>21</v>
      </c>
      <c r="J31" s="37">
        <v>39</v>
      </c>
      <c r="M31" s="7"/>
    </row>
    <row r="32" spans="1:13" ht="15" customHeight="1" x14ac:dyDescent="0.25">
      <c r="A32" s="41" t="s">
        <v>25</v>
      </c>
      <c r="B32" s="4">
        <f t="shared" ref="B32:B45" si="19">+E32+H32</f>
        <v>33</v>
      </c>
      <c r="C32" s="4">
        <f t="shared" si="17"/>
        <v>2799</v>
      </c>
      <c r="D32" s="4">
        <f t="shared" si="18"/>
        <v>9113</v>
      </c>
      <c r="E32" s="28">
        <v>31</v>
      </c>
      <c r="F32" s="28">
        <v>2757</v>
      </c>
      <c r="G32" s="28">
        <v>8844</v>
      </c>
      <c r="H32" s="28">
        <v>2</v>
      </c>
      <c r="I32" s="28">
        <v>42</v>
      </c>
      <c r="J32" s="32">
        <v>269</v>
      </c>
      <c r="M32" s="7"/>
    </row>
    <row r="33" spans="1:22" ht="15" customHeight="1" x14ac:dyDescent="0.25">
      <c r="A33" s="23" t="s">
        <v>30</v>
      </c>
      <c r="B33" s="4">
        <f t="shared" si="19"/>
        <v>11</v>
      </c>
      <c r="C33" s="4">
        <f t="shared" si="17"/>
        <v>5537</v>
      </c>
      <c r="D33" s="4">
        <f t="shared" si="18"/>
        <v>25767</v>
      </c>
      <c r="E33" s="43">
        <v>6</v>
      </c>
      <c r="F33" s="43">
        <v>2706</v>
      </c>
      <c r="G33" s="43">
        <v>15237</v>
      </c>
      <c r="H33" s="28">
        <v>5</v>
      </c>
      <c r="I33" s="28">
        <v>2831</v>
      </c>
      <c r="J33" s="32">
        <v>10530</v>
      </c>
      <c r="M33" s="10"/>
    </row>
    <row r="34" spans="1:22" ht="15" customHeight="1" x14ac:dyDescent="0.25">
      <c r="A34" s="23" t="s">
        <v>22</v>
      </c>
      <c r="B34" s="4">
        <f t="shared" si="19"/>
        <v>71</v>
      </c>
      <c r="C34" s="4">
        <f t="shared" si="17"/>
        <v>3591</v>
      </c>
      <c r="D34" s="4">
        <f t="shared" si="18"/>
        <v>4661</v>
      </c>
      <c r="E34" s="43">
        <v>69</v>
      </c>
      <c r="F34" s="43">
        <v>3531</v>
      </c>
      <c r="G34" s="43">
        <v>4593</v>
      </c>
      <c r="H34" s="28">
        <v>2</v>
      </c>
      <c r="I34" s="28">
        <v>60</v>
      </c>
      <c r="J34" s="32">
        <v>68</v>
      </c>
      <c r="M34" s="48"/>
    </row>
    <row r="35" spans="1:22" ht="15" customHeight="1" x14ac:dyDescent="0.25">
      <c r="A35" s="42" t="s">
        <v>15</v>
      </c>
      <c r="B35" s="4">
        <f t="shared" si="19"/>
        <v>233</v>
      </c>
      <c r="C35" s="4">
        <f t="shared" si="17"/>
        <v>11939</v>
      </c>
      <c r="D35" s="4">
        <f t="shared" si="18"/>
        <v>28148</v>
      </c>
      <c r="E35" s="28">
        <v>231</v>
      </c>
      <c r="F35" s="28">
        <v>11391</v>
      </c>
      <c r="G35" s="28">
        <v>27378</v>
      </c>
      <c r="H35" s="28">
        <v>2</v>
      </c>
      <c r="I35" s="28">
        <v>548</v>
      </c>
      <c r="J35" s="32">
        <v>770</v>
      </c>
      <c r="M35" s="10"/>
    </row>
    <row r="36" spans="1:22" s="39" customFormat="1" ht="15" customHeight="1" x14ac:dyDescent="0.25">
      <c r="A36" s="42" t="s">
        <v>31</v>
      </c>
      <c r="B36" s="4">
        <f t="shared" si="19"/>
        <v>17</v>
      </c>
      <c r="C36" s="4">
        <f t="shared" si="17"/>
        <v>2644</v>
      </c>
      <c r="D36" s="4">
        <f t="shared" si="18"/>
        <v>14108</v>
      </c>
      <c r="E36" s="28">
        <v>12</v>
      </c>
      <c r="F36" s="28">
        <v>367</v>
      </c>
      <c r="G36" s="28">
        <v>922</v>
      </c>
      <c r="H36" s="28">
        <v>5</v>
      </c>
      <c r="I36" s="28">
        <v>2277</v>
      </c>
      <c r="J36" s="44">
        <v>13186</v>
      </c>
      <c r="K36" s="46"/>
      <c r="L36" s="38"/>
      <c r="M36" s="10"/>
      <c r="N36" s="38"/>
      <c r="O36" s="38"/>
      <c r="P36" s="38"/>
      <c r="Q36" s="38"/>
      <c r="R36" s="38"/>
      <c r="S36" s="38"/>
      <c r="T36" s="38"/>
      <c r="U36" s="38"/>
      <c r="V36" s="38"/>
    </row>
    <row r="37" spans="1:22" ht="15" customHeight="1" x14ac:dyDescent="0.25">
      <c r="A37" s="23" t="s">
        <v>14</v>
      </c>
      <c r="B37" s="4">
        <f t="shared" si="19"/>
        <v>153</v>
      </c>
      <c r="C37" s="4">
        <f t="shared" si="17"/>
        <v>12684</v>
      </c>
      <c r="D37" s="4">
        <f t="shared" si="18"/>
        <v>29412</v>
      </c>
      <c r="E37" s="28">
        <v>146</v>
      </c>
      <c r="F37" s="28">
        <v>6302</v>
      </c>
      <c r="G37" s="28">
        <v>11980</v>
      </c>
      <c r="H37" s="43">
        <v>7</v>
      </c>
      <c r="I37" s="43">
        <v>6382</v>
      </c>
      <c r="J37" s="50">
        <v>17432</v>
      </c>
      <c r="M37" s="48"/>
      <c r="N37" s="46"/>
    </row>
    <row r="38" spans="1:22" ht="15" customHeight="1" x14ac:dyDescent="0.25">
      <c r="A38" s="23" t="s">
        <v>64</v>
      </c>
      <c r="B38" s="4">
        <f t="shared" si="19"/>
        <v>4</v>
      </c>
      <c r="C38" s="4">
        <f t="shared" si="17"/>
        <v>649</v>
      </c>
      <c r="D38" s="4">
        <f t="shared" si="18"/>
        <v>1588</v>
      </c>
      <c r="E38" s="28">
        <v>2</v>
      </c>
      <c r="F38" s="28">
        <v>114</v>
      </c>
      <c r="G38" s="28">
        <v>428</v>
      </c>
      <c r="H38" s="28">
        <v>2</v>
      </c>
      <c r="I38" s="28">
        <v>535</v>
      </c>
      <c r="J38" s="32">
        <v>1160</v>
      </c>
      <c r="M38" s="49"/>
    </row>
    <row r="39" spans="1:22" ht="15" customHeight="1" x14ac:dyDescent="0.25">
      <c r="A39" s="23" t="s">
        <v>26</v>
      </c>
      <c r="B39" s="4">
        <f t="shared" si="19"/>
        <v>50</v>
      </c>
      <c r="C39" s="4">
        <f t="shared" si="17"/>
        <v>1308</v>
      </c>
      <c r="D39" s="4">
        <f t="shared" si="18"/>
        <v>7375</v>
      </c>
      <c r="E39" s="28">
        <v>49</v>
      </c>
      <c r="F39" s="28">
        <v>1296</v>
      </c>
      <c r="G39" s="28">
        <v>7363</v>
      </c>
      <c r="H39" s="28">
        <v>1</v>
      </c>
      <c r="I39" s="28">
        <v>12</v>
      </c>
      <c r="J39" s="32">
        <v>12</v>
      </c>
    </row>
    <row r="40" spans="1:22" ht="15" customHeight="1" x14ac:dyDescent="0.25">
      <c r="A40" s="23" t="s">
        <v>62</v>
      </c>
      <c r="B40" s="4">
        <f t="shared" si="19"/>
        <v>1</v>
      </c>
      <c r="C40" s="4">
        <f t="shared" si="17"/>
        <v>422</v>
      </c>
      <c r="D40" s="4">
        <f t="shared" si="18"/>
        <v>2814</v>
      </c>
      <c r="E40" s="28">
        <v>0</v>
      </c>
      <c r="F40" s="28">
        <v>0</v>
      </c>
      <c r="G40" s="28">
        <v>0</v>
      </c>
      <c r="H40" s="28">
        <v>1</v>
      </c>
      <c r="I40" s="28">
        <v>422</v>
      </c>
      <c r="J40" s="32">
        <v>2814</v>
      </c>
      <c r="M40" s="10"/>
    </row>
    <row r="41" spans="1:22" s="39" customFormat="1" ht="15" customHeight="1" x14ac:dyDescent="0.25">
      <c r="A41" s="23" t="s">
        <v>65</v>
      </c>
      <c r="B41" s="4">
        <f t="shared" si="19"/>
        <v>1</v>
      </c>
      <c r="C41" s="4">
        <f t="shared" si="17"/>
        <v>288</v>
      </c>
      <c r="D41" s="4">
        <f t="shared" si="18"/>
        <v>1921</v>
      </c>
      <c r="E41" s="28">
        <v>0</v>
      </c>
      <c r="F41" s="28">
        <v>0</v>
      </c>
      <c r="G41" s="28">
        <v>0</v>
      </c>
      <c r="H41" s="28">
        <v>1</v>
      </c>
      <c r="I41" s="28">
        <v>288</v>
      </c>
      <c r="J41" s="44">
        <v>1921</v>
      </c>
      <c r="K41" s="46"/>
      <c r="L41" s="38"/>
      <c r="M41" s="10"/>
      <c r="N41" s="38"/>
      <c r="O41" s="38"/>
      <c r="P41" s="38"/>
      <c r="Q41" s="38"/>
      <c r="R41" s="38"/>
      <c r="S41" s="38"/>
      <c r="T41" s="38"/>
      <c r="U41" s="38"/>
      <c r="V41" s="38"/>
    </row>
    <row r="42" spans="1:22" ht="15" customHeight="1" x14ac:dyDescent="0.25">
      <c r="A42" s="23" t="s">
        <v>63</v>
      </c>
      <c r="B42" s="4">
        <f t="shared" si="19"/>
        <v>3</v>
      </c>
      <c r="C42" s="4">
        <f t="shared" si="17"/>
        <v>1537</v>
      </c>
      <c r="D42" s="4">
        <f t="shared" si="18"/>
        <v>43424</v>
      </c>
      <c r="E42" s="28">
        <v>3</v>
      </c>
      <c r="F42" s="28">
        <v>1537</v>
      </c>
      <c r="G42" s="28">
        <v>43424</v>
      </c>
      <c r="H42" s="28">
        <v>0</v>
      </c>
      <c r="I42" s="28">
        <v>0</v>
      </c>
      <c r="J42" s="32">
        <v>0</v>
      </c>
      <c r="M42" s="48"/>
      <c r="N42" s="46"/>
    </row>
    <row r="43" spans="1:22" ht="15" customHeight="1" x14ac:dyDescent="0.25">
      <c r="A43" s="41" t="s">
        <v>32</v>
      </c>
      <c r="B43" s="4">
        <f t="shared" si="19"/>
        <v>17</v>
      </c>
      <c r="C43" s="4">
        <f t="shared" si="17"/>
        <v>351</v>
      </c>
      <c r="D43" s="4">
        <f t="shared" si="18"/>
        <v>940</v>
      </c>
      <c r="E43" s="28">
        <v>16</v>
      </c>
      <c r="F43" s="28">
        <v>297</v>
      </c>
      <c r="G43" s="28">
        <v>879</v>
      </c>
      <c r="H43" s="28">
        <v>1</v>
      </c>
      <c r="I43" s="28">
        <v>54</v>
      </c>
      <c r="J43" s="32">
        <v>61</v>
      </c>
      <c r="M43" s="49"/>
    </row>
    <row r="44" spans="1:22" ht="15" customHeight="1" x14ac:dyDescent="0.25">
      <c r="A44" s="23" t="s">
        <v>13</v>
      </c>
      <c r="B44" s="4">
        <f t="shared" si="19"/>
        <v>16</v>
      </c>
      <c r="C44" s="4">
        <f t="shared" si="17"/>
        <v>1324</v>
      </c>
      <c r="D44" s="4">
        <f t="shared" si="18"/>
        <v>8009</v>
      </c>
      <c r="E44" s="28">
        <v>12</v>
      </c>
      <c r="F44" s="28">
        <v>1163</v>
      </c>
      <c r="G44" s="28">
        <v>7843</v>
      </c>
      <c r="H44" s="28">
        <v>4</v>
      </c>
      <c r="I44" s="28">
        <v>161</v>
      </c>
      <c r="J44" s="32">
        <v>166</v>
      </c>
    </row>
    <row r="45" spans="1:22" ht="15" customHeight="1" x14ac:dyDescent="0.25">
      <c r="A45" s="23" t="s">
        <v>12</v>
      </c>
      <c r="B45" s="4">
        <f t="shared" si="19"/>
        <v>87</v>
      </c>
      <c r="C45" s="4">
        <f t="shared" si="17"/>
        <v>7197</v>
      </c>
      <c r="D45" s="4">
        <f t="shared" si="18"/>
        <v>21727</v>
      </c>
      <c r="E45" s="28">
        <v>80</v>
      </c>
      <c r="F45" s="28">
        <v>5167</v>
      </c>
      <c r="G45" s="28">
        <v>10239</v>
      </c>
      <c r="H45" s="28">
        <v>7</v>
      </c>
      <c r="I45" s="28">
        <v>2030</v>
      </c>
      <c r="J45" s="32">
        <v>11488</v>
      </c>
    </row>
    <row r="46" spans="1:22" ht="15" customHeight="1" x14ac:dyDescent="0.25">
      <c r="A46" s="25" t="s">
        <v>6</v>
      </c>
      <c r="B46" s="4">
        <f>SUM(B47:B55)</f>
        <v>37</v>
      </c>
      <c r="C46" s="4">
        <f>SUM(C47:C55)</f>
        <v>4355</v>
      </c>
      <c r="D46" s="4">
        <f t="shared" ref="D46:J46" si="20">SUM(D47:D55)</f>
        <v>15299</v>
      </c>
      <c r="E46" s="4">
        <f t="shared" si="20"/>
        <v>30</v>
      </c>
      <c r="F46" s="4">
        <f t="shared" si="20"/>
        <v>2465</v>
      </c>
      <c r="G46" s="4">
        <f t="shared" si="20"/>
        <v>6361</v>
      </c>
      <c r="H46" s="4">
        <f t="shared" si="20"/>
        <v>7</v>
      </c>
      <c r="I46" s="4">
        <f t="shared" si="20"/>
        <v>1890</v>
      </c>
      <c r="J46" s="5">
        <f t="shared" si="20"/>
        <v>8938</v>
      </c>
    </row>
    <row r="47" spans="1:22" ht="15" customHeight="1" x14ac:dyDescent="0.25">
      <c r="A47" s="23" t="s">
        <v>66</v>
      </c>
      <c r="B47" s="4">
        <f t="shared" ref="B47:D47" si="21">+E47+H47</f>
        <v>1</v>
      </c>
      <c r="C47" s="4">
        <f t="shared" si="21"/>
        <v>15</v>
      </c>
      <c r="D47" s="4">
        <f t="shared" si="21"/>
        <v>41</v>
      </c>
      <c r="E47" s="28">
        <v>1</v>
      </c>
      <c r="F47" s="28">
        <v>15</v>
      </c>
      <c r="G47" s="28">
        <v>41</v>
      </c>
      <c r="H47" s="28">
        <v>0</v>
      </c>
      <c r="I47" s="28">
        <v>0</v>
      </c>
      <c r="J47" s="32">
        <v>0</v>
      </c>
    </row>
    <row r="48" spans="1:22" ht="15" customHeight="1" x14ac:dyDescent="0.25">
      <c r="A48" s="23" t="s">
        <v>33</v>
      </c>
      <c r="B48" s="4">
        <f t="shared" ref="B48:D55" si="22">+E48+H48</f>
        <v>20</v>
      </c>
      <c r="C48" s="4">
        <f t="shared" si="22"/>
        <v>2049</v>
      </c>
      <c r="D48" s="4">
        <f t="shared" si="22"/>
        <v>5300</v>
      </c>
      <c r="E48" s="28">
        <v>20</v>
      </c>
      <c r="F48" s="28">
        <v>2049</v>
      </c>
      <c r="G48" s="28">
        <v>5300</v>
      </c>
      <c r="H48" s="28">
        <v>0</v>
      </c>
      <c r="I48" s="28">
        <v>0</v>
      </c>
      <c r="J48" s="32">
        <v>0</v>
      </c>
    </row>
    <row r="49" spans="1:10" ht="15" customHeight="1" x14ac:dyDescent="0.25">
      <c r="A49" s="23" t="s">
        <v>69</v>
      </c>
      <c r="B49" s="4">
        <f t="shared" si="22"/>
        <v>3</v>
      </c>
      <c r="C49" s="4">
        <f t="shared" si="22"/>
        <v>662</v>
      </c>
      <c r="D49" s="4">
        <f t="shared" si="22"/>
        <v>778</v>
      </c>
      <c r="E49" s="28">
        <v>1</v>
      </c>
      <c r="F49" s="28">
        <v>101</v>
      </c>
      <c r="G49" s="28">
        <v>207</v>
      </c>
      <c r="H49" s="28">
        <v>2</v>
      </c>
      <c r="I49" s="28">
        <v>561</v>
      </c>
      <c r="J49" s="32">
        <v>571</v>
      </c>
    </row>
    <row r="50" spans="1:10" ht="15" customHeight="1" x14ac:dyDescent="0.25">
      <c r="A50" s="23" t="s">
        <v>67</v>
      </c>
      <c r="B50" s="4">
        <f t="shared" si="22"/>
        <v>4</v>
      </c>
      <c r="C50" s="4">
        <f t="shared" si="22"/>
        <v>69</v>
      </c>
      <c r="D50" s="4">
        <f t="shared" si="22"/>
        <v>266</v>
      </c>
      <c r="E50" s="28">
        <v>3</v>
      </c>
      <c r="F50" s="28">
        <v>50</v>
      </c>
      <c r="G50" s="28">
        <v>140</v>
      </c>
      <c r="H50" s="28">
        <v>1</v>
      </c>
      <c r="I50" s="28">
        <v>19</v>
      </c>
      <c r="J50" s="32">
        <v>126</v>
      </c>
    </row>
    <row r="51" spans="1:10" ht="15" customHeight="1" x14ac:dyDescent="0.25">
      <c r="A51" s="23" t="s">
        <v>46</v>
      </c>
      <c r="B51" s="4">
        <f t="shared" si="22"/>
        <v>2</v>
      </c>
      <c r="C51" s="4">
        <f t="shared" si="22"/>
        <v>83</v>
      </c>
      <c r="D51" s="4">
        <f t="shared" si="22"/>
        <v>264</v>
      </c>
      <c r="E51" s="28">
        <v>2</v>
      </c>
      <c r="F51" s="28">
        <v>83</v>
      </c>
      <c r="G51" s="28">
        <v>264</v>
      </c>
      <c r="H51" s="28">
        <v>0</v>
      </c>
      <c r="I51" s="28">
        <v>0</v>
      </c>
      <c r="J51" s="32">
        <v>0</v>
      </c>
    </row>
    <row r="52" spans="1:10" ht="15" customHeight="1" x14ac:dyDescent="0.25">
      <c r="A52" s="23" t="s">
        <v>47</v>
      </c>
      <c r="B52" s="4">
        <f t="shared" si="22"/>
        <v>2</v>
      </c>
      <c r="C52" s="4">
        <f t="shared" si="22"/>
        <v>106</v>
      </c>
      <c r="D52" s="4">
        <f t="shared" si="22"/>
        <v>212</v>
      </c>
      <c r="E52" s="28">
        <v>0</v>
      </c>
      <c r="F52" s="28">
        <v>0</v>
      </c>
      <c r="G52" s="28">
        <v>0</v>
      </c>
      <c r="H52" s="28">
        <v>2</v>
      </c>
      <c r="I52" s="28">
        <v>106</v>
      </c>
      <c r="J52" s="32">
        <v>212</v>
      </c>
    </row>
    <row r="53" spans="1:10" ht="15" customHeight="1" x14ac:dyDescent="0.25">
      <c r="A53" s="51" t="s">
        <v>34</v>
      </c>
      <c r="B53" s="4">
        <f t="shared" si="22"/>
        <v>2</v>
      </c>
      <c r="C53" s="4">
        <f t="shared" si="22"/>
        <v>78</v>
      </c>
      <c r="D53" s="4">
        <f t="shared" si="22"/>
        <v>614</v>
      </c>
      <c r="E53" s="28">
        <v>1</v>
      </c>
      <c r="F53" s="28">
        <v>13</v>
      </c>
      <c r="G53" s="28">
        <v>178</v>
      </c>
      <c r="H53" s="28">
        <v>1</v>
      </c>
      <c r="I53" s="28">
        <v>65</v>
      </c>
      <c r="J53" s="32">
        <v>436</v>
      </c>
    </row>
    <row r="54" spans="1:10" ht="15" customHeight="1" x14ac:dyDescent="0.25">
      <c r="A54" s="26" t="s">
        <v>19</v>
      </c>
      <c r="B54" s="4">
        <f t="shared" si="22"/>
        <v>1</v>
      </c>
      <c r="C54" s="4">
        <f t="shared" si="22"/>
        <v>1139</v>
      </c>
      <c r="D54" s="5">
        <f t="shared" si="22"/>
        <v>7593</v>
      </c>
      <c r="E54" s="28">
        <v>0</v>
      </c>
      <c r="F54" s="28">
        <v>0</v>
      </c>
      <c r="G54" s="28">
        <v>0</v>
      </c>
      <c r="H54" s="28">
        <v>1</v>
      </c>
      <c r="I54" s="28">
        <v>1139</v>
      </c>
      <c r="J54" s="32">
        <v>7593</v>
      </c>
    </row>
    <row r="55" spans="1:10" ht="15" customHeight="1" x14ac:dyDescent="0.25">
      <c r="A55" s="26" t="s">
        <v>68</v>
      </c>
      <c r="B55" s="4">
        <f t="shared" si="22"/>
        <v>2</v>
      </c>
      <c r="C55" s="4">
        <f t="shared" si="22"/>
        <v>154</v>
      </c>
      <c r="D55" s="5">
        <f t="shared" si="22"/>
        <v>231</v>
      </c>
      <c r="E55" s="28">
        <v>2</v>
      </c>
      <c r="F55" s="28">
        <v>154</v>
      </c>
      <c r="G55" s="28">
        <v>231</v>
      </c>
      <c r="H55" s="28">
        <v>0</v>
      </c>
      <c r="I55" s="28">
        <v>0</v>
      </c>
      <c r="J55" s="32">
        <v>0</v>
      </c>
    </row>
    <row r="56" spans="1:10" ht="15" customHeight="1" x14ac:dyDescent="0.25">
      <c r="A56" s="27" t="s">
        <v>10</v>
      </c>
      <c r="B56" s="9">
        <f t="shared" ref="B56:J56" si="23">+B57+B63</f>
        <v>789</v>
      </c>
      <c r="C56" s="8">
        <f t="shared" si="23"/>
        <v>48878</v>
      </c>
      <c r="D56" s="8">
        <f t="shared" si="23"/>
        <v>79734</v>
      </c>
      <c r="E56" s="8">
        <f t="shared" si="23"/>
        <v>778</v>
      </c>
      <c r="F56" s="8">
        <f t="shared" si="23"/>
        <v>42644</v>
      </c>
      <c r="G56" s="8">
        <f t="shared" si="23"/>
        <v>70026</v>
      </c>
      <c r="H56" s="8">
        <f t="shared" si="23"/>
        <v>11</v>
      </c>
      <c r="I56" s="9">
        <f t="shared" si="23"/>
        <v>6234</v>
      </c>
      <c r="J56" s="33">
        <f t="shared" si="23"/>
        <v>9708</v>
      </c>
    </row>
    <row r="57" spans="1:10" ht="15" customHeight="1" x14ac:dyDescent="0.25">
      <c r="A57" s="25" t="s">
        <v>11</v>
      </c>
      <c r="B57" s="4">
        <f t="shared" ref="B57:J57" si="24">SUM(B58:B62)</f>
        <v>344</v>
      </c>
      <c r="C57" s="4">
        <f t="shared" si="24"/>
        <v>24254</v>
      </c>
      <c r="D57" s="4">
        <f t="shared" si="24"/>
        <v>34685</v>
      </c>
      <c r="E57" s="4">
        <f t="shared" si="24"/>
        <v>342</v>
      </c>
      <c r="F57" s="4">
        <f t="shared" si="24"/>
        <v>23982</v>
      </c>
      <c r="G57" s="4">
        <f t="shared" si="24"/>
        <v>33900</v>
      </c>
      <c r="H57" s="4">
        <f t="shared" si="24"/>
        <v>2</v>
      </c>
      <c r="I57" s="4">
        <f t="shared" si="24"/>
        <v>272</v>
      </c>
      <c r="J57" s="31">
        <f t="shared" si="24"/>
        <v>785</v>
      </c>
    </row>
    <row r="58" spans="1:10" ht="15" customHeight="1" x14ac:dyDescent="0.25">
      <c r="A58" s="23" t="s">
        <v>20</v>
      </c>
      <c r="B58" s="4">
        <f t="shared" ref="B58:D62" si="25">+E58+H58</f>
        <v>36</v>
      </c>
      <c r="C58" s="4">
        <f t="shared" si="25"/>
        <v>2393</v>
      </c>
      <c r="D58" s="4">
        <f t="shared" si="25"/>
        <v>2420</v>
      </c>
      <c r="E58" s="28">
        <v>36</v>
      </c>
      <c r="F58" s="28">
        <v>2393</v>
      </c>
      <c r="G58" s="28">
        <v>2420</v>
      </c>
      <c r="H58" s="28">
        <v>0</v>
      </c>
      <c r="I58" s="28">
        <v>0</v>
      </c>
      <c r="J58" s="44">
        <v>0</v>
      </c>
    </row>
    <row r="59" spans="1:10" ht="15" customHeight="1" x14ac:dyDescent="0.25">
      <c r="A59" s="23" t="s">
        <v>50</v>
      </c>
      <c r="B59" s="4">
        <f t="shared" si="25"/>
        <v>231</v>
      </c>
      <c r="C59" s="4">
        <f t="shared" si="25"/>
        <v>17450</v>
      </c>
      <c r="D59" s="4">
        <f t="shared" si="25"/>
        <v>21212</v>
      </c>
      <c r="E59" s="28">
        <v>231</v>
      </c>
      <c r="F59" s="28">
        <v>17450</v>
      </c>
      <c r="G59" s="28">
        <v>21212</v>
      </c>
      <c r="H59" s="28">
        <v>0</v>
      </c>
      <c r="I59" s="28">
        <v>0</v>
      </c>
      <c r="J59" s="44">
        <v>0</v>
      </c>
    </row>
    <row r="60" spans="1:10" ht="15" customHeight="1" x14ac:dyDescent="0.25">
      <c r="A60" s="23" t="s">
        <v>70</v>
      </c>
      <c r="B60" s="4">
        <f t="shared" si="25"/>
        <v>2</v>
      </c>
      <c r="C60" s="4">
        <f t="shared" si="25"/>
        <v>169</v>
      </c>
      <c r="D60" s="4">
        <f t="shared" si="25"/>
        <v>201</v>
      </c>
      <c r="E60" s="28">
        <v>2</v>
      </c>
      <c r="F60" s="28">
        <v>169</v>
      </c>
      <c r="G60" s="28">
        <v>201</v>
      </c>
      <c r="H60" s="28">
        <v>0</v>
      </c>
      <c r="I60" s="28">
        <v>0</v>
      </c>
      <c r="J60" s="44">
        <v>0</v>
      </c>
    </row>
    <row r="61" spans="1:10" ht="15" customHeight="1" x14ac:dyDescent="0.25">
      <c r="A61" s="23" t="s">
        <v>71</v>
      </c>
      <c r="B61" s="4">
        <f t="shared" si="25"/>
        <v>71</v>
      </c>
      <c r="C61" s="4">
        <f t="shared" si="25"/>
        <v>3451</v>
      </c>
      <c r="D61" s="4">
        <f t="shared" si="25"/>
        <v>9680</v>
      </c>
      <c r="E61" s="28">
        <v>69</v>
      </c>
      <c r="F61" s="28">
        <v>3179</v>
      </c>
      <c r="G61" s="28">
        <v>8895</v>
      </c>
      <c r="H61" s="28">
        <v>2</v>
      </c>
      <c r="I61" s="28">
        <v>272</v>
      </c>
      <c r="J61" s="44">
        <v>785</v>
      </c>
    </row>
    <row r="62" spans="1:10" ht="15" customHeight="1" x14ac:dyDescent="0.25">
      <c r="A62" s="23" t="s">
        <v>29</v>
      </c>
      <c r="B62" s="4">
        <f t="shared" si="25"/>
        <v>4</v>
      </c>
      <c r="C62" s="4">
        <f t="shared" si="25"/>
        <v>791</v>
      </c>
      <c r="D62" s="4">
        <f t="shared" si="25"/>
        <v>1172</v>
      </c>
      <c r="E62" s="28">
        <v>4</v>
      </c>
      <c r="F62" s="28">
        <v>791</v>
      </c>
      <c r="G62" s="28">
        <v>1172</v>
      </c>
      <c r="H62" s="28">
        <v>0</v>
      </c>
      <c r="I62" s="28">
        <v>0</v>
      </c>
      <c r="J62" s="32">
        <v>0</v>
      </c>
    </row>
    <row r="63" spans="1:10" ht="15" customHeight="1" x14ac:dyDescent="0.25">
      <c r="A63" s="25" t="s">
        <v>21</v>
      </c>
      <c r="B63" s="4">
        <f>SUM(B64:B71)</f>
        <v>445</v>
      </c>
      <c r="C63" s="4">
        <f t="shared" ref="C63:J63" si="26">SUM(C64:C71)</f>
        <v>24624</v>
      </c>
      <c r="D63" s="4">
        <f t="shared" si="26"/>
        <v>45049</v>
      </c>
      <c r="E63" s="4">
        <f t="shared" si="26"/>
        <v>436</v>
      </c>
      <c r="F63" s="4">
        <f t="shared" si="26"/>
        <v>18662</v>
      </c>
      <c r="G63" s="4">
        <f t="shared" si="26"/>
        <v>36126</v>
      </c>
      <c r="H63" s="4">
        <f>SUM(H64:H71)</f>
        <v>9</v>
      </c>
      <c r="I63" s="4">
        <f t="shared" si="26"/>
        <v>5962</v>
      </c>
      <c r="J63" s="31">
        <f t="shared" si="26"/>
        <v>8923</v>
      </c>
    </row>
    <row r="64" spans="1:10" ht="15" customHeight="1" x14ac:dyDescent="0.25">
      <c r="A64" s="23" t="s">
        <v>45</v>
      </c>
      <c r="B64" s="4">
        <f t="shared" ref="B64" si="27">+E64+H64</f>
        <v>2</v>
      </c>
      <c r="C64" s="4">
        <f t="shared" ref="C64" si="28">+F64+I64</f>
        <v>1211</v>
      </c>
      <c r="D64" s="4">
        <f t="shared" ref="D64" si="29">+G64+J64</f>
        <v>2967</v>
      </c>
      <c r="E64" s="28">
        <v>0</v>
      </c>
      <c r="F64" s="28">
        <v>0</v>
      </c>
      <c r="G64" s="28">
        <v>0</v>
      </c>
      <c r="H64" s="28">
        <v>2</v>
      </c>
      <c r="I64" s="28">
        <v>1211</v>
      </c>
      <c r="J64" s="32">
        <v>2967</v>
      </c>
    </row>
    <row r="65" spans="1:10" ht="15" customHeight="1" x14ac:dyDescent="0.25">
      <c r="A65" s="23" t="s">
        <v>75</v>
      </c>
      <c r="B65" s="4">
        <f t="shared" ref="B65:B66" si="30">+E65+H65</f>
        <v>6</v>
      </c>
      <c r="C65" s="4">
        <f t="shared" ref="C65:C66" si="31">+F65+I65</f>
        <v>2413</v>
      </c>
      <c r="D65" s="4">
        <f t="shared" ref="D65:D66" si="32">+G65+J65</f>
        <v>2413</v>
      </c>
      <c r="E65" s="28">
        <v>4</v>
      </c>
      <c r="F65" s="28">
        <v>452</v>
      </c>
      <c r="G65" s="28">
        <v>452</v>
      </c>
      <c r="H65" s="28">
        <v>2</v>
      </c>
      <c r="I65" s="28">
        <v>1961</v>
      </c>
      <c r="J65" s="32">
        <v>1961</v>
      </c>
    </row>
    <row r="66" spans="1:10" ht="15" customHeight="1" x14ac:dyDescent="0.25">
      <c r="A66" s="23" t="s">
        <v>72</v>
      </c>
      <c r="B66" s="4">
        <f t="shared" si="30"/>
        <v>64</v>
      </c>
      <c r="C66" s="4">
        <f t="shared" si="31"/>
        <v>5288</v>
      </c>
      <c r="D66" s="4">
        <f t="shared" si="32"/>
        <v>6234</v>
      </c>
      <c r="E66" s="28">
        <v>64</v>
      </c>
      <c r="F66" s="28">
        <v>5288</v>
      </c>
      <c r="G66" s="28">
        <v>6234</v>
      </c>
      <c r="H66" s="28">
        <v>0</v>
      </c>
      <c r="I66" s="28">
        <v>0</v>
      </c>
      <c r="J66" s="32">
        <v>0</v>
      </c>
    </row>
    <row r="67" spans="1:10" ht="15" customHeight="1" x14ac:dyDescent="0.25">
      <c r="A67" s="23" t="s">
        <v>73</v>
      </c>
      <c r="B67" s="4">
        <f t="shared" ref="B67:D70" si="33">+E67+H67</f>
        <v>2</v>
      </c>
      <c r="C67" s="4">
        <f t="shared" si="33"/>
        <v>992</v>
      </c>
      <c r="D67" s="4">
        <f t="shared" si="33"/>
        <v>1903</v>
      </c>
      <c r="E67" s="28">
        <v>0</v>
      </c>
      <c r="F67" s="28">
        <v>0</v>
      </c>
      <c r="G67" s="28">
        <v>0</v>
      </c>
      <c r="H67" s="28">
        <v>2</v>
      </c>
      <c r="I67" s="28">
        <v>992</v>
      </c>
      <c r="J67" s="32">
        <v>1903</v>
      </c>
    </row>
    <row r="68" spans="1:10" ht="15" customHeight="1" x14ac:dyDescent="0.25">
      <c r="A68" s="23" t="s">
        <v>27</v>
      </c>
      <c r="B68" s="4">
        <f t="shared" ref="B68" si="34">+E68+H68</f>
        <v>80</v>
      </c>
      <c r="C68" s="4">
        <f t="shared" ref="C68" si="35">+F68+I68</f>
        <v>3935</v>
      </c>
      <c r="D68" s="4">
        <f t="shared" ref="D68" si="36">+G68+J68</f>
        <v>4942</v>
      </c>
      <c r="E68" s="28">
        <v>80</v>
      </c>
      <c r="F68" s="28">
        <v>3935</v>
      </c>
      <c r="G68" s="28">
        <v>4942</v>
      </c>
      <c r="H68" s="28">
        <v>0</v>
      </c>
      <c r="I68" s="28">
        <v>0</v>
      </c>
      <c r="J68" s="32">
        <v>0</v>
      </c>
    </row>
    <row r="69" spans="1:10" ht="15" customHeight="1" x14ac:dyDescent="0.25">
      <c r="A69" s="23" t="s">
        <v>74</v>
      </c>
      <c r="B69" s="4">
        <f t="shared" si="33"/>
        <v>1</v>
      </c>
      <c r="C69" s="4">
        <f t="shared" si="33"/>
        <v>1275</v>
      </c>
      <c r="D69" s="4">
        <f t="shared" si="33"/>
        <v>1500</v>
      </c>
      <c r="E69" s="28">
        <v>0</v>
      </c>
      <c r="F69" s="28">
        <v>0</v>
      </c>
      <c r="G69" s="28">
        <v>0</v>
      </c>
      <c r="H69" s="28">
        <v>1</v>
      </c>
      <c r="I69" s="28">
        <v>1275</v>
      </c>
      <c r="J69" s="32">
        <v>1500</v>
      </c>
    </row>
    <row r="70" spans="1:10" ht="15" customHeight="1" x14ac:dyDescent="0.25">
      <c r="A70" s="23" t="s">
        <v>28</v>
      </c>
      <c r="B70" s="4">
        <f t="shared" si="33"/>
        <v>243</v>
      </c>
      <c r="C70" s="4">
        <f t="shared" si="33"/>
        <v>3589</v>
      </c>
      <c r="D70" s="4">
        <f t="shared" si="33"/>
        <v>16964</v>
      </c>
      <c r="E70" s="28">
        <v>242</v>
      </c>
      <c r="F70" s="28">
        <v>3274</v>
      </c>
      <c r="G70" s="28">
        <v>16649</v>
      </c>
      <c r="H70" s="28">
        <v>1</v>
      </c>
      <c r="I70" s="28">
        <v>315</v>
      </c>
      <c r="J70" s="32">
        <v>315</v>
      </c>
    </row>
    <row r="71" spans="1:10" ht="15" customHeight="1" x14ac:dyDescent="0.25">
      <c r="A71" s="23" t="s">
        <v>23</v>
      </c>
      <c r="B71" s="4">
        <f t="shared" ref="B71" si="37">+E71+H71</f>
        <v>47</v>
      </c>
      <c r="C71" s="4">
        <f t="shared" ref="C71" si="38">+F71+I71</f>
        <v>5921</v>
      </c>
      <c r="D71" s="4">
        <f t="shared" ref="D71" si="39">+G71+J71</f>
        <v>8126</v>
      </c>
      <c r="E71" s="28">
        <v>46</v>
      </c>
      <c r="F71" s="28">
        <v>5713</v>
      </c>
      <c r="G71" s="28">
        <v>7849</v>
      </c>
      <c r="H71" s="28">
        <v>1</v>
      </c>
      <c r="I71" s="28">
        <v>208</v>
      </c>
      <c r="J71" s="32">
        <v>277</v>
      </c>
    </row>
    <row r="72" spans="1:10" ht="6.75" customHeight="1" x14ac:dyDescent="0.25">
      <c r="A72" s="19"/>
      <c r="B72" s="19"/>
      <c r="C72" s="19"/>
      <c r="D72" s="19"/>
      <c r="E72" s="29"/>
      <c r="F72" s="29"/>
      <c r="G72" s="29"/>
      <c r="H72" s="29"/>
      <c r="I72" s="35"/>
      <c r="J72" s="40"/>
    </row>
    <row r="73" spans="1:10" ht="18" customHeight="1" x14ac:dyDescent="0.25">
      <c r="A73" s="18" t="s">
        <v>44</v>
      </c>
      <c r="B73" s="10"/>
      <c r="C73" s="10"/>
      <c r="D73" s="17"/>
      <c r="E73" s="10"/>
      <c r="F73" s="10"/>
      <c r="G73" s="10"/>
      <c r="H73" s="10"/>
      <c r="I73" s="17"/>
      <c r="J73" s="11"/>
    </row>
    <row r="74" spans="1:10" ht="15" customHeight="1" x14ac:dyDescent="0.25">
      <c r="A74" s="12" t="s">
        <v>8</v>
      </c>
      <c r="B74" s="13"/>
      <c r="C74" s="13"/>
      <c r="D74" s="13"/>
      <c r="E74" s="13"/>
      <c r="F74" s="13"/>
      <c r="G74" s="13"/>
      <c r="H74" s="13"/>
      <c r="I74" s="13"/>
      <c r="J74" s="14"/>
    </row>
    <row r="75" spans="1:10" ht="15" customHeight="1" x14ac:dyDescent="0.25">
      <c r="A75" s="11" t="s">
        <v>41</v>
      </c>
      <c r="B75" s="13"/>
      <c r="C75" s="13"/>
      <c r="D75" s="13"/>
      <c r="E75" s="13"/>
      <c r="F75" s="13"/>
      <c r="G75" s="13"/>
      <c r="H75" s="13"/>
      <c r="I75" s="13"/>
      <c r="J75" s="14"/>
    </row>
    <row r="76" spans="1:10" ht="15" customHeight="1" x14ac:dyDescent="0.25">
      <c r="A76" s="45" t="s">
        <v>51</v>
      </c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  <row r="125" spans="1:10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</row>
    <row r="126" spans="1:10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</row>
    <row r="127" spans="1:10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</row>
    <row r="128" spans="1:10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</row>
    <row r="129" spans="1:10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</row>
    <row r="130" spans="1:10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</row>
    <row r="131" spans="1:10" x14ac:dyDescent="0.25">
      <c r="A131" s="38"/>
      <c r="B131" s="38"/>
      <c r="C131" s="38"/>
      <c r="D131" s="38"/>
      <c r="E131" s="38"/>
      <c r="F131" s="38"/>
      <c r="G131" s="38"/>
      <c r="H131" s="38"/>
      <c r="I131" s="38"/>
      <c r="J131" s="38"/>
    </row>
  </sheetData>
  <sortState ref="A23:J45">
    <sortCondition ref="A23:A45"/>
  </sortState>
  <mergeCells count="10">
    <mergeCell ref="A1:J1"/>
    <mergeCell ref="A2:J2"/>
    <mergeCell ref="A3:J3"/>
    <mergeCell ref="A5:J5"/>
    <mergeCell ref="A6:J6"/>
    <mergeCell ref="A7:J7"/>
    <mergeCell ref="A9:A10"/>
    <mergeCell ref="B9:D9"/>
    <mergeCell ref="E9:G9"/>
    <mergeCell ref="H9:J9"/>
  </mergeCells>
  <pageMargins left="0.98425196850393704" right="0.98425196850393704" top="0.98425196850393704" bottom="0.98425196850393704" header="0.31496062992125984" footer="0"/>
  <pageSetup scale="50" fitToWidth="0" fitToHeight="0" orientation="portrait" r:id="rId1"/>
  <ignoredErrors>
    <ignoredError sqref="D56:J56 B69:D69 B67:D67 B64:D64 B47:D47 D46 B46:C46 B63:D63" formula="1"/>
    <ignoredError sqref="E22:J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Cuadro_5</vt:lpstr>
      <vt:lpstr>Cuadro_5!Área_de_impresión</vt:lpstr>
      <vt:lpstr>Cuadro_5!Títulos_a_imprimir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JEYSON RIVERA</cp:lastModifiedBy>
  <cp:lastPrinted>2024-04-29T14:13:00Z</cp:lastPrinted>
  <dcterms:created xsi:type="dcterms:W3CDTF">2022-02-07T19:22:01Z</dcterms:created>
  <dcterms:modified xsi:type="dcterms:W3CDTF">2024-04-29T14:13:03Z</dcterms:modified>
</cp:coreProperties>
</file>